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<sst xmlns="http://schemas.openxmlformats.org/spreadsheetml/2006/main" count="74" uniqueCount="31">
  <si>
    <t>Данные по проектам</t>
  </si>
  <si>
    <t>Проект.Контрагент</t>
  </si>
  <si>
    <t>Доход</t>
  </si>
  <si>
    <t>Расход</t>
  </si>
  <si>
    <t>Прибыль (убыток)</t>
  </si>
  <si>
    <t>Проект</t>
  </si>
  <si>
    <t>Статья</t>
  </si>
  <si>
    <t>Лютики ООО</t>
  </si>
  <si>
    <t>Зед</t>
  </si>
  <si>
    <t>Выручка от продаж</t>
  </si>
  <si>
    <t>Зарплата программистам за проекты</t>
  </si>
  <si>
    <t>Подсолнух ООО</t>
  </si>
  <si>
    <t>Вай</t>
  </si>
  <si>
    <t>Ромашка ООО</t>
  </si>
  <si>
    <t>Игрек</t>
  </si>
  <si>
    <t>Икс</t>
  </si>
  <si>
    <t>Итого</t>
  </si>
  <si>
    <t>Расходы по проектам</t>
  </si>
  <si>
    <t>Сумма (с учетом НДС)</t>
  </si>
  <si>
    <t>Порядок распределения</t>
  </si>
  <si>
    <t>Затраты на сервера</t>
  </si>
  <si>
    <t>100 000</t>
  </si>
  <si>
    <t>На все проекты исходя из выручки по проекту</t>
  </si>
  <si>
    <t>Поддержка devOPS</t>
  </si>
  <si>
    <t>50 000</t>
  </si>
  <si>
    <t>На проекты ЗЕД и Игрек (на остальных нет поддержки devOPS) исходя из выручки по проекту</t>
  </si>
  <si>
    <t>Распределенеи затрат на сервера</t>
  </si>
  <si>
    <t>Выручка</t>
  </si>
  <si>
    <t>Распределение</t>
  </si>
  <si>
    <t>Распределенеи затрат на devOPS</t>
  </si>
  <si>
    <t>Итоговый отчет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</si>
</sst>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  <font>
      <b/>
      <i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Font="1"/>
    <xf borderId="0" fillId="0" fontId="1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4" numFmtId="4" xfId="0" applyAlignment="1" applyFont="1" applyNumberFormat="1">
      <alignment readingOrder="0"/>
    </xf>
    <xf borderId="0" fillId="0" fontId="3" numFmtId="4" xfId="0" applyAlignment="1" applyFont="1" applyNumberFormat="1">
      <alignment readingOrder="0"/>
    </xf>
    <xf borderId="0" fillId="0" fontId="2" numFmtId="4" xfId="0" applyAlignment="1" applyFont="1" applyNumberFormat="1">
      <alignment readingOrder="0"/>
    </xf>
    <xf borderId="0" fillId="0" fontId="1" numFmtId="0" xfId="0" applyFont="1"/>
    <xf borderId="0" fillId="0" fontId="3" numFmtId="0" xfId="0" applyFont="1"/>
    <xf borderId="0" fillId="0" fontId="1" numFmtId="4" xfId="0" applyAlignment="1" applyFont="1" applyNumberFormat="1">
      <alignment readingOrder="0"/>
    </xf>
    <xf borderId="0" fillId="0" fontId="2" numFmtId="2" xfId="0" applyFont="1" applyNumberFormat="1"/>
    <xf borderId="0" fillId="0" fontId="1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2" max="2" width="26.88"/>
    <col customWidth="1" min="3" max="3" width="21.38"/>
    <col customWidth="1" min="4" max="4" width="19.1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3" t="s">
        <v>2</v>
      </c>
      <c r="C2" s="3" t="s">
        <v>3</v>
      </c>
      <c r="D2" s="3" t="s">
        <v>4</v>
      </c>
    </row>
    <row r="3">
      <c r="A3" s="4" t="s">
        <v>5</v>
      </c>
      <c r="B3" s="5"/>
      <c r="C3" s="5"/>
      <c r="D3" s="5"/>
    </row>
    <row r="4">
      <c r="A4" s="6" t="s">
        <v>6</v>
      </c>
    </row>
    <row r="5">
      <c r="A5" s="5" t="s">
        <v>7</v>
      </c>
      <c r="B5" s="7">
        <v>177500.0</v>
      </c>
      <c r="C5" s="7">
        <v>74359.6</v>
      </c>
      <c r="D5" s="7">
        <v>103140.4</v>
      </c>
    </row>
    <row r="6">
      <c r="A6" s="4" t="s">
        <v>8</v>
      </c>
      <c r="B6" s="8">
        <v>177500.0</v>
      </c>
      <c r="C6" s="8">
        <v>74359.6</v>
      </c>
      <c r="D6" s="8">
        <v>103140.4</v>
      </c>
    </row>
    <row r="7">
      <c r="A7" s="6" t="s">
        <v>9</v>
      </c>
      <c r="B7" s="9">
        <v>177500.0</v>
      </c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6" t="s">
        <v>10</v>
      </c>
      <c r="B8" s="9"/>
      <c r="C8" s="9">
        <v>74359.6</v>
      </c>
      <c r="D8" s="9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3" t="s">
        <v>11</v>
      </c>
      <c r="B9" s="12">
        <v>283500.0</v>
      </c>
      <c r="C9" s="12">
        <v>86990.52</v>
      </c>
      <c r="D9" s="12">
        <v>196509.48</v>
      </c>
    </row>
    <row r="10">
      <c r="A10" s="4" t="s">
        <v>12</v>
      </c>
      <c r="B10" s="8">
        <v>283500.0</v>
      </c>
      <c r="C10" s="8">
        <v>86990.52</v>
      </c>
      <c r="D10" s="8">
        <v>196509.48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6" t="s">
        <v>9</v>
      </c>
      <c r="B11" s="9">
        <v>283500.0</v>
      </c>
      <c r="D11" s="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6" t="s">
        <v>10</v>
      </c>
      <c r="B12" s="9"/>
      <c r="C12" s="9">
        <v>86990.52</v>
      </c>
    </row>
    <row r="13">
      <c r="A13" s="3" t="s">
        <v>13</v>
      </c>
      <c r="B13" s="12">
        <v>453000.0</v>
      </c>
      <c r="C13" s="12">
        <v>103649.88</v>
      </c>
      <c r="D13" s="12">
        <v>349350.12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4" t="s">
        <v>14</v>
      </c>
      <c r="B14" s="8">
        <v>327000.0</v>
      </c>
      <c r="C14" s="8">
        <v>64066.03</v>
      </c>
      <c r="D14" s="8">
        <v>262933.97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6" t="s">
        <v>9</v>
      </c>
      <c r="B15" s="9">
        <v>327000.0</v>
      </c>
    </row>
    <row r="16">
      <c r="A16" s="6" t="s">
        <v>10</v>
      </c>
      <c r="B16" s="9"/>
      <c r="C16" s="9">
        <v>64066.03</v>
      </c>
      <c r="D16" s="9"/>
    </row>
    <row r="17">
      <c r="A17" s="4" t="s">
        <v>15</v>
      </c>
      <c r="B17" s="8">
        <v>126000.0</v>
      </c>
      <c r="C17" s="8">
        <v>39583.85</v>
      </c>
      <c r="D17" s="8">
        <v>86416.15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6" t="s">
        <v>9</v>
      </c>
      <c r="B18" s="9">
        <v>126000.0</v>
      </c>
      <c r="D18" s="9"/>
    </row>
    <row r="19">
      <c r="A19" s="6" t="s">
        <v>10</v>
      </c>
      <c r="C19" s="9">
        <v>39583.85</v>
      </c>
    </row>
    <row r="20">
      <c r="A20" s="3" t="s">
        <v>16</v>
      </c>
      <c r="B20" s="12">
        <v>914000.0</v>
      </c>
      <c r="C20" s="12">
        <v>265000.0</v>
      </c>
      <c r="D20" s="12">
        <v>649000.0</v>
      </c>
    </row>
    <row r="21">
      <c r="A21" s="3"/>
      <c r="B21" s="3"/>
      <c r="C21" s="3"/>
    </row>
    <row r="22">
      <c r="A22" s="3"/>
      <c r="B22" s="3"/>
      <c r="C22" s="3"/>
    </row>
    <row r="23">
      <c r="A23" s="1" t="s">
        <v>17</v>
      </c>
      <c r="B23" s="1" t="s">
        <v>18</v>
      </c>
      <c r="C23" s="1" t="s">
        <v>19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6" t="s">
        <v>20</v>
      </c>
      <c r="B24" s="6" t="s">
        <v>21</v>
      </c>
      <c r="C24" s="6" t="s">
        <v>22</v>
      </c>
    </row>
    <row r="25">
      <c r="A25" s="6" t="s">
        <v>23</v>
      </c>
      <c r="B25" s="6" t="s">
        <v>24</v>
      </c>
      <c r="C25" s="6" t="s">
        <v>25</v>
      </c>
    </row>
    <row r="28">
      <c r="A28" s="1" t="s">
        <v>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3" t="s">
        <v>5</v>
      </c>
      <c r="B29" s="3" t="s">
        <v>27</v>
      </c>
      <c r="C29" s="3" t="s">
        <v>28</v>
      </c>
    </row>
    <row r="30">
      <c r="A30" s="4" t="s">
        <v>8</v>
      </c>
      <c r="B30" s="8">
        <f>B7</f>
        <v>177500</v>
      </c>
      <c r="C30" s="13">
        <f>B30*C34/B34</f>
        <v>19420.13129</v>
      </c>
    </row>
    <row r="31">
      <c r="A31" s="4" t="s">
        <v>12</v>
      </c>
      <c r="B31" s="8">
        <f>B10</f>
        <v>283500</v>
      </c>
      <c r="C31" s="13">
        <f>B31*C34/B34</f>
        <v>31017.50547</v>
      </c>
    </row>
    <row r="32">
      <c r="A32" s="4" t="s">
        <v>14</v>
      </c>
      <c r="B32" s="8">
        <f>B15</f>
        <v>327000</v>
      </c>
      <c r="C32" s="13">
        <f>B32*C34/B34</f>
        <v>35776.80525</v>
      </c>
    </row>
    <row r="33">
      <c r="A33" s="4" t="s">
        <v>15</v>
      </c>
      <c r="B33" s="8">
        <f>B18</f>
        <v>126000</v>
      </c>
      <c r="C33" s="13">
        <f>B33*C34/B34</f>
        <v>13785.55799</v>
      </c>
    </row>
    <row r="34">
      <c r="B34" s="10">
        <f>SUM(B29:B33)</f>
        <v>914000</v>
      </c>
      <c r="C34" s="3">
        <v>100000.0</v>
      </c>
    </row>
    <row r="35">
      <c r="A35" s="1" t="s">
        <v>29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3" t="s">
        <v>5</v>
      </c>
      <c r="B36" s="3" t="s">
        <v>27</v>
      </c>
      <c r="C36" s="3" t="s">
        <v>28</v>
      </c>
    </row>
    <row r="37">
      <c r="A37" s="4" t="s">
        <v>8</v>
      </c>
      <c r="B37" s="8">
        <f>B30</f>
        <v>177500</v>
      </c>
      <c r="C37" s="13">
        <f>B37*C39/B39</f>
        <v>17591.67493</v>
      </c>
    </row>
    <row r="38">
      <c r="A38" s="4" t="s">
        <v>14</v>
      </c>
      <c r="B38" s="8">
        <f>B32</f>
        <v>327000</v>
      </c>
      <c r="C38" s="13">
        <f>B38*C39/B39</f>
        <v>32408.32507</v>
      </c>
    </row>
    <row r="39">
      <c r="B39" s="14">
        <f>SUM(B37:B38)</f>
        <v>504500</v>
      </c>
      <c r="C39" s="3">
        <v>50000.0</v>
      </c>
    </row>
    <row r="42">
      <c r="A42" s="1" t="s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3" t="s">
        <v>1</v>
      </c>
      <c r="B43" s="3" t="s">
        <v>2</v>
      </c>
      <c r="C43" s="3" t="s">
        <v>3</v>
      </c>
    </row>
    <row r="44">
      <c r="A44" s="4" t="s">
        <v>5</v>
      </c>
    </row>
    <row r="45">
      <c r="A45" s="6" t="s">
        <v>6</v>
      </c>
    </row>
    <row r="46">
      <c r="A46" s="3" t="s">
        <v>7</v>
      </c>
      <c r="B46" s="12">
        <v>177500.0</v>
      </c>
      <c r="C46" s="12">
        <v>111371.4</v>
      </c>
    </row>
    <row r="47">
      <c r="A47" s="4" t="s">
        <v>8</v>
      </c>
      <c r="B47" s="8">
        <v>177500.0</v>
      </c>
      <c r="C47" s="8">
        <v>111371.4</v>
      </c>
    </row>
    <row r="48">
      <c r="A48" s="6" t="s">
        <v>9</v>
      </c>
      <c r="B48" s="9">
        <v>177500.0</v>
      </c>
    </row>
    <row r="49">
      <c r="A49" s="6" t="s">
        <v>10</v>
      </c>
      <c r="C49" s="9">
        <v>74359.6</v>
      </c>
    </row>
    <row r="50">
      <c r="A50" s="6" t="s">
        <v>20</v>
      </c>
      <c r="C50" s="9">
        <v>19420.13</v>
      </c>
    </row>
    <row r="51">
      <c r="A51" s="6" t="s">
        <v>23</v>
      </c>
      <c r="C51" s="9">
        <v>17591.67</v>
      </c>
    </row>
    <row r="52">
      <c r="A52" s="3" t="s">
        <v>11</v>
      </c>
      <c r="B52" s="12">
        <v>283500.0</v>
      </c>
      <c r="C52" s="12">
        <v>118008.02</v>
      </c>
    </row>
    <row r="53">
      <c r="A53" s="4" t="s">
        <v>12</v>
      </c>
      <c r="B53" s="8">
        <v>283500.0</v>
      </c>
      <c r="C53" s="8">
        <v>118008.02</v>
      </c>
    </row>
    <row r="54">
      <c r="A54" s="6" t="s">
        <v>9</v>
      </c>
      <c r="B54" s="9">
        <v>283500.0</v>
      </c>
    </row>
    <row r="55">
      <c r="A55" s="6" t="s">
        <v>10</v>
      </c>
      <c r="C55" s="9">
        <v>86990.52</v>
      </c>
    </row>
    <row r="56">
      <c r="A56" s="6" t="s">
        <v>20</v>
      </c>
      <c r="C56" s="9">
        <v>31017.5</v>
      </c>
    </row>
    <row r="57">
      <c r="A57" s="3" t="s">
        <v>13</v>
      </c>
      <c r="B57" s="12">
        <v>453000.0</v>
      </c>
      <c r="C57" s="12">
        <v>185620.58</v>
      </c>
    </row>
    <row r="58">
      <c r="A58" s="4" t="s">
        <v>14</v>
      </c>
      <c r="B58" s="8">
        <v>327000.0</v>
      </c>
      <c r="C58" s="8">
        <v>132251.17</v>
      </c>
    </row>
    <row r="59">
      <c r="A59" s="6" t="s">
        <v>9</v>
      </c>
      <c r="B59" s="9">
        <v>327000.0</v>
      </c>
    </row>
    <row r="60">
      <c r="A60" s="6" t="s">
        <v>10</v>
      </c>
      <c r="C60" s="9">
        <v>64066.03</v>
      </c>
    </row>
    <row r="61">
      <c r="A61" s="6" t="s">
        <v>20</v>
      </c>
      <c r="C61" s="9">
        <v>35776.81</v>
      </c>
    </row>
    <row r="62">
      <c r="A62" s="6" t="s">
        <v>23</v>
      </c>
      <c r="C62" s="9">
        <v>32408.33</v>
      </c>
    </row>
    <row r="63">
      <c r="A63" s="4" t="s">
        <v>15</v>
      </c>
      <c r="B63" s="8">
        <v>126000.0</v>
      </c>
      <c r="C63" s="8">
        <v>53369.41</v>
      </c>
    </row>
    <row r="64">
      <c r="A64" s="6" t="s">
        <v>9</v>
      </c>
      <c r="B64" s="9">
        <v>126000.0</v>
      </c>
    </row>
    <row r="65">
      <c r="A65" s="6" t="s">
        <v>10</v>
      </c>
      <c r="C65" s="9">
        <v>39583.85</v>
      </c>
    </row>
    <row r="66">
      <c r="A66" s="6" t="s">
        <v>20</v>
      </c>
      <c r="C66" s="9">
        <v>13785.56</v>
      </c>
    </row>
    <row r="67">
      <c r="A67" s="3" t="s">
        <v>16</v>
      </c>
      <c r="B67" s="12">
        <v>914000.0</v>
      </c>
      <c r="C67" s="12">
        <v>415000.0</v>
      </c>
      <c r="D67" s="9"/>
    </row>
  </sheetData>
  <drawing r:id="rId1"/>
</worksheet>
</file>